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95" windowWidth="15480" windowHeight="94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7" i="1"/>
  <c r="C23"/>
  <c r="C26"/>
  <c r="C29"/>
  <c r="C32"/>
  <c r="C11"/>
  <c r="C13"/>
</calcChain>
</file>

<file path=xl/sharedStrings.xml><?xml version="1.0" encoding="utf-8"?>
<sst xmlns="http://schemas.openxmlformats.org/spreadsheetml/2006/main" count="34" uniqueCount="27">
  <si>
    <t>Поступления за год</t>
  </si>
  <si>
    <t>Расходы за год</t>
  </si>
  <si>
    <t>из них:</t>
  </si>
  <si>
    <t>«УТВЕРЖДЕНО»</t>
  </si>
  <si>
    <t>Общим собранием учредителей Некоммерческой организации «Благотворительный Фонд «АдВИТА»</t>
  </si>
  <si>
    <t>Председатель Правления</t>
  </si>
  <si>
    <t>Содержание фонда</t>
  </si>
  <si>
    <t>Протокол общего собрания учредителей № 1 от 25.01.2017г.</t>
  </si>
  <si>
    <t>Уставная деятельность</t>
  </si>
  <si>
    <t>Лечение</t>
  </si>
  <si>
    <t>Поиск донора</t>
  </si>
  <si>
    <t>Аренда жилья</t>
  </si>
  <si>
    <t>Проездные документы</t>
  </si>
  <si>
    <t xml:space="preserve">Подопечные </t>
  </si>
  <si>
    <t>ДГБ№31</t>
  </si>
  <si>
    <t>ГБУЗ "СПб КНпЦСВМП (онкологический)</t>
  </si>
  <si>
    <t>ФГБУ ФМНЦ им. В.А.Алмазова</t>
  </si>
  <si>
    <t>Медицинское оборудование,лекарства и расходные материалы</t>
  </si>
  <si>
    <t>Медицинское оборудование, лекарства и расходные материалы</t>
  </si>
  <si>
    <t>ФГБОУ ВО ПСПбГМУ им.И.П.Павлова Минздрава России</t>
  </si>
  <si>
    <t>Лаборатории клиники</t>
  </si>
  <si>
    <t>Отделения клиники</t>
  </si>
  <si>
    <t>Мед. оборудование</t>
  </si>
  <si>
    <t>Обучение врачей</t>
  </si>
  <si>
    <t>Реанимация</t>
  </si>
  <si>
    <t>Остаток на начало 2016г.</t>
  </si>
  <si>
    <t>Остаток на конец 2016г.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</si>
</sst>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4" fontId="0" fillId="0" borderId="0" xfId="0" applyNumberFormat="1"/>
    <xf numFmtId="4" fontId="1" fillId="0" borderId="1" xfId="0" applyNumberFormat="1" applyFont="1" applyBorder="1"/>
    <xf numFmtId="4" fontId="0" fillId="0" borderId="1" xfId="0" applyNumberFormat="1" applyBorder="1"/>
    <xf numFmtId="4" fontId="5" fillId="0" borderId="1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left" vertical="top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0"/>
  <sheetViews>
    <sheetView tabSelected="1" workbookViewId="0">
      <selection activeCell="E37" sqref="E37"/>
    </sheetView>
  </sheetViews>
  <sheetFormatPr defaultRowHeight="15"/>
  <cols>
    <col min="2" max="2" width="65.140625" customWidth="1"/>
    <col min="3" max="3" width="17.140625" style="5" customWidth="1"/>
    <col min="5" max="5" width="12.28515625" bestFit="1" customWidth="1"/>
  </cols>
  <sheetData>
    <row r="1" spans="2:4" ht="28.15" customHeight="1"/>
    <row r="2" spans="2:4" ht="15.75">
      <c r="B2" s="4" t="s">
        <v>3</v>
      </c>
    </row>
    <row r="3" spans="2:4" ht="31.5">
      <c r="B3" s="4" t="s">
        <v>4</v>
      </c>
    </row>
    <row r="4" spans="2:4" ht="15.6" customHeight="1">
      <c r="B4" s="4" t="s">
        <v>7</v>
      </c>
    </row>
    <row r="5" spans="2:4" ht="15.6" customHeight="1">
      <c r="B5" s="4"/>
    </row>
    <row r="6" spans="2:4" ht="15.6" customHeight="1">
      <c r="B6" s="4"/>
    </row>
    <row r="7" spans="2:4" ht="47.45" customHeight="1"/>
    <row r="8" spans="2:4" ht="15.75">
      <c r="B8" s="1" t="s">
        <v>25</v>
      </c>
      <c r="C8" s="6">
        <v>31013167.890000001</v>
      </c>
    </row>
    <row r="9" spans="2:4" ht="15.6" customHeight="1">
      <c r="B9" s="1" t="s">
        <v>0</v>
      </c>
      <c r="C9" s="6">
        <v>365099473.23000002</v>
      </c>
    </row>
    <row r="10" spans="2:4" ht="15.75">
      <c r="B10" s="1" t="s">
        <v>1</v>
      </c>
      <c r="C10" s="6">
        <v>374134005.25</v>
      </c>
    </row>
    <row r="11" spans="2:4" ht="15.75">
      <c r="B11" s="1" t="s">
        <v>26</v>
      </c>
      <c r="C11" s="6">
        <f>C8+C9-C10</f>
        <v>21978635.870000005</v>
      </c>
    </row>
    <row r="12" spans="2:4" ht="15.75">
      <c r="B12" s="2"/>
      <c r="C12" s="7"/>
    </row>
    <row r="13" spans="2:4" ht="15.75">
      <c r="B13" s="1" t="s">
        <v>1</v>
      </c>
      <c r="C13" s="6">
        <f>C15+C17+C23+C26+C29+C32</f>
        <v>374134005.24999994</v>
      </c>
    </row>
    <row r="14" spans="2:4" ht="15.75">
      <c r="B14" s="2" t="s">
        <v>2</v>
      </c>
      <c r="C14" s="7"/>
    </row>
    <row r="15" spans="2:4" ht="15.75">
      <c r="B15" s="2" t="s">
        <v>6</v>
      </c>
      <c r="C15" s="6">
        <v>30553329.129999999</v>
      </c>
      <c r="D15" s="10"/>
    </row>
    <row r="16" spans="2:4" ht="15.75">
      <c r="B16" s="3" t="s">
        <v>8</v>
      </c>
      <c r="C16" s="7"/>
      <c r="D16" s="10"/>
    </row>
    <row r="17" spans="2:4" ht="15.75">
      <c r="B17" s="3" t="s">
        <v>13</v>
      </c>
      <c r="C17" s="6">
        <f>C19+C20+C21+C22</f>
        <v>285440887.27999997</v>
      </c>
      <c r="D17" s="10"/>
    </row>
    <row r="18" spans="2:4" ht="15.75">
      <c r="B18" s="2" t="s">
        <v>2</v>
      </c>
      <c r="C18" s="7"/>
      <c r="D18" s="10"/>
    </row>
    <row r="19" spans="2:4" ht="15.75">
      <c r="B19" s="2" t="s">
        <v>9</v>
      </c>
      <c r="C19" s="7">
        <v>176585161.41999999</v>
      </c>
      <c r="D19" s="10"/>
    </row>
    <row r="20" spans="2:4" ht="15.75">
      <c r="B20" s="2" t="s">
        <v>10</v>
      </c>
      <c r="C20" s="7">
        <v>98217519.670000002</v>
      </c>
      <c r="D20" s="10"/>
    </row>
    <row r="21" spans="2:4" ht="15.75">
      <c r="B21" s="2" t="s">
        <v>11</v>
      </c>
      <c r="C21" s="7">
        <v>9680194</v>
      </c>
      <c r="D21" s="10"/>
    </row>
    <row r="22" spans="2:4" ht="15.75">
      <c r="B22" s="2" t="s">
        <v>12</v>
      </c>
      <c r="C22" s="7">
        <v>958012.19</v>
      </c>
    </row>
    <row r="23" spans="2:4" ht="15.75">
      <c r="B23" s="1" t="s">
        <v>14</v>
      </c>
      <c r="C23" s="6">
        <f>C25</f>
        <v>3665000</v>
      </c>
    </row>
    <row r="24" spans="2:4" ht="15.75">
      <c r="B24" s="2" t="s">
        <v>2</v>
      </c>
      <c r="C24" s="7"/>
    </row>
    <row r="25" spans="2:4" ht="15.75">
      <c r="B25" s="2" t="s">
        <v>17</v>
      </c>
      <c r="C25" s="7">
        <v>3665000</v>
      </c>
    </row>
    <row r="26" spans="2:4" ht="15.75">
      <c r="B26" s="1" t="s">
        <v>15</v>
      </c>
      <c r="C26" s="6">
        <f>C28</f>
        <v>5887895.8300000001</v>
      </c>
    </row>
    <row r="27" spans="2:4" ht="15.75">
      <c r="B27" s="2" t="s">
        <v>2</v>
      </c>
      <c r="C27" s="7"/>
    </row>
    <row r="28" spans="2:4" ht="15.75">
      <c r="B28" s="2" t="s">
        <v>18</v>
      </c>
      <c r="C28" s="8">
        <v>5887895.8300000001</v>
      </c>
    </row>
    <row r="29" spans="2:4" ht="15.75">
      <c r="B29" s="1" t="s">
        <v>16</v>
      </c>
      <c r="C29" s="6">
        <f>C31</f>
        <v>2981173.75</v>
      </c>
    </row>
    <row r="30" spans="2:4" ht="15.75">
      <c r="B30" s="2" t="s">
        <v>2</v>
      </c>
      <c r="C30" s="7"/>
    </row>
    <row r="31" spans="2:4" ht="15.75">
      <c r="B31" s="2" t="s">
        <v>18</v>
      </c>
      <c r="C31" s="8">
        <v>2981173.75</v>
      </c>
    </row>
    <row r="32" spans="2:4" ht="15.75">
      <c r="B32" s="1" t="s">
        <v>19</v>
      </c>
      <c r="C32" s="6">
        <f>C34+C35+C36+C37+C38</f>
        <v>45605719.259999998</v>
      </c>
    </row>
    <row r="33" spans="2:5" ht="15.75">
      <c r="B33" s="2" t="s">
        <v>2</v>
      </c>
      <c r="C33" s="7"/>
    </row>
    <row r="34" spans="2:5" ht="15.75">
      <c r="B34" s="2" t="s">
        <v>20</v>
      </c>
      <c r="C34" s="8">
        <v>38435909.210000001</v>
      </c>
    </row>
    <row r="35" spans="2:5" ht="15.75">
      <c r="B35" s="2" t="s">
        <v>21</v>
      </c>
      <c r="C35" s="8">
        <v>5832717.5700000003</v>
      </c>
    </row>
    <row r="36" spans="2:5" ht="15.75">
      <c r="B36" s="2" t="s">
        <v>24</v>
      </c>
      <c r="C36" s="8">
        <v>557317</v>
      </c>
    </row>
    <row r="37" spans="2:5" ht="15.75">
      <c r="B37" s="2" t="s">
        <v>22</v>
      </c>
      <c r="C37" s="8">
        <v>36465</v>
      </c>
      <c r="E37" s="5"/>
    </row>
    <row r="38" spans="2:5" ht="15.75">
      <c r="B38" s="2" t="s">
        <v>23</v>
      </c>
      <c r="C38" s="8">
        <v>743310.48</v>
      </c>
    </row>
    <row r="39" spans="2:5">
      <c r="B39" s="9"/>
      <c r="C39" s="9"/>
    </row>
    <row r="40" spans="2:5">
      <c r="B40" t="s">
        <v>5</v>
      </c>
    </row>
  </sheetData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</dc:creator>
  <cp:lastModifiedBy>GrinbergPV</cp:lastModifiedBy>
  <cp:lastPrinted>2015-04-08T09:58:57Z</cp:lastPrinted>
  <dcterms:created xsi:type="dcterms:W3CDTF">2012-08-17T12:28:50Z</dcterms:created>
  <dcterms:modified xsi:type="dcterms:W3CDTF">2017-06-05T21:33:18Z</dcterms:modified>
</cp:coreProperties>
</file>